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lbron.sharepoint.com/sites/CenB/Gedeelde documenten/CenB/Project Hospitality/Overstapregeling Cateringgroep/"/>
    </mc:Choice>
  </mc:AlternateContent>
  <xr:revisionPtr revIDLastSave="0" documentId="8_{A4BD6FBD-A4A6-4888-822E-E4D3439C9267}" xr6:coauthVersionLast="47" xr6:coauthVersionMax="47" xr10:uidLastSave="{00000000-0000-0000-0000-000000000000}"/>
  <bookViews>
    <workbookView xWindow="-120" yWindow="-120" windowWidth="38640" windowHeight="15840" xr2:uid="{CD52F680-699D-4D5F-93A0-210FBA542BCA}"/>
  </bookViews>
  <sheets>
    <sheet name="Template" sheetId="4" r:id="rId1"/>
    <sheet name="Uitwerking"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D7" i="4"/>
  <c r="C13" i="4"/>
  <c r="D30" i="4" l="1"/>
  <c r="D31" i="4"/>
  <c r="D32" i="4"/>
  <c r="D35" i="4"/>
  <c r="D36" i="4"/>
  <c r="D37" i="4"/>
  <c r="B41" i="4"/>
  <c r="C19" i="4" l="1"/>
  <c r="C46" i="4" s="1"/>
  <c r="B19" i="4"/>
  <c r="D24" i="4"/>
  <c r="D23" i="4"/>
  <c r="D22" i="4"/>
  <c r="B42" i="4" l="1"/>
  <c r="D19" i="4"/>
  <c r="C14" i="4"/>
  <c r="B14" i="4"/>
  <c r="B27" i="4" s="1"/>
  <c r="B46" i="4" s="1"/>
  <c r="D27" i="4" l="1"/>
  <c r="D42" i="4"/>
  <c r="D46" i="4" l="1"/>
  <c r="D49" i="4" l="1"/>
  <c r="D50" i="4" s="1"/>
  <c r="D51" i="4" s="1"/>
</calcChain>
</file>

<file path=xl/sharedStrings.xml><?xml version="1.0" encoding="utf-8"?>
<sst xmlns="http://schemas.openxmlformats.org/spreadsheetml/2006/main" count="122" uniqueCount="66">
  <si>
    <t>Naam</t>
  </si>
  <si>
    <t>Contractgegevens</t>
  </si>
  <si>
    <t>Functie</t>
  </si>
  <si>
    <t>Schaal</t>
  </si>
  <si>
    <r>
      <t xml:space="preserve">Arbeidsduur </t>
    </r>
    <r>
      <rPr>
        <i/>
        <sz val="11"/>
        <color theme="1"/>
        <rFont val="Calibri"/>
        <family val="2"/>
        <scheme val="minor"/>
      </rPr>
      <t>(fulltime)</t>
    </r>
  </si>
  <si>
    <t>Salarisgegevens</t>
  </si>
  <si>
    <t>bedrag per jaar</t>
  </si>
  <si>
    <t>Vakantiegeld</t>
  </si>
  <si>
    <t>Verschil per jaar</t>
  </si>
  <si>
    <t>Hospitality</t>
  </si>
  <si>
    <t>Catering</t>
  </si>
  <si>
    <t>Rekentool overgang Hospitality CAO</t>
  </si>
  <si>
    <t>ADV leeftijdsdagen</t>
  </si>
  <si>
    <t>ORT vast</t>
  </si>
  <si>
    <t>ORT variabel</t>
  </si>
  <si>
    <t>Nachttoeslag</t>
  </si>
  <si>
    <t>Percentage</t>
  </si>
  <si>
    <t>Bedrag per jaar</t>
  </si>
  <si>
    <t>Onregelmatigheidstoeslag in referteperiode</t>
  </si>
  <si>
    <t>Referteperiode</t>
  </si>
  <si>
    <t>Datum opstellen berekening</t>
  </si>
  <si>
    <t>Toeslagen waarover vakantiegeld wordt opgebouwd (bedrag per jaar)</t>
  </si>
  <si>
    <t>Toeslagen waarover geen vakantiegeld wordt opgebouwd (bedrag per jaar)</t>
  </si>
  <si>
    <t>Salaris per maand bij fulltime</t>
  </si>
  <si>
    <t xml:space="preserve">Persoonlijke toeslag per maand: </t>
  </si>
  <si>
    <t>Personeelsnummer</t>
  </si>
  <si>
    <t>Datum overgang</t>
  </si>
  <si>
    <t>(Rest)vereveningstoeslag per maand bij fulltime</t>
  </si>
  <si>
    <t>Arbeidsduur werknemer (uren per week)</t>
  </si>
  <si>
    <t>Arbeidsduur werknemer (uren per jaar)</t>
  </si>
  <si>
    <t>Salaris per jaar obv arbeidsduur werknemer</t>
  </si>
  <si>
    <t xml:space="preserve">Verschil per jaar: </t>
  </si>
  <si>
    <t>Uren per jaar (fulltime)</t>
  </si>
  <si>
    <t>Uren per jaar (arbeidsduur werknemer)</t>
  </si>
  <si>
    <t>opnemen uren minus ATV opbouw (13 dagen)</t>
  </si>
  <si>
    <t>Uitwerking</t>
  </si>
  <si>
    <t>Het fulltime salaris dient minimaal gelijk te zijn. Als dit nu bijvoorbeeld € 2.750,- is in catering tegen 40 uur, dan is dit bij Hospitality ook minimaal € 2.750,- tegen 38 uur.</t>
  </si>
  <si>
    <t>Hier kan bij Catering het totaal ontvangen vaste ort worden gevuld over de referteperiode. Hierover wordt vakantiegeld gerekend.</t>
  </si>
  <si>
    <t>Hier kan bij Hospitality de nachttoeslag worden gevuld die de medewerker zou hebben ontvangen over de referteperiode. Hierover wordt vakantiegeld gerekend. Op deze wijze kan het verschil tussen huidige en nieuw worden vastgesteld op basis van gelijke criteria.</t>
  </si>
  <si>
    <t>Dit deel kan gebruikt worden om eventuele overige toeslagen te benoemen waarover vakantiegeld wordt opgebouwd. Geef hierbij het bedrag per jaar op.</t>
  </si>
  <si>
    <t>Dit deel kan gebruikt worden om eventuele overige toeslagen te benoemen waarover geen vakantiegeld wordt opgebouwd. Geef hierbij het bedrag per jaar op.</t>
  </si>
  <si>
    <t>Geef het aantal uur ADV (leeftijd) op volgens het huidige recht (geen toekomst)</t>
  </si>
  <si>
    <t>Vakantiegeld wordt berekend over salaris, (rest)vereveningstoeslag, ORT vast, nachttoeslag (Hospitality) en overige toeslagen waarover vakantiegeld wordt opgebouwd.</t>
  </si>
  <si>
    <t xml:space="preserve">Persoonlijke toeslag per jaar: </t>
  </si>
  <si>
    <t>Als het bedrag hoger is dan nul, dan gaat de medewerker erop vooruit. Er geldt dan geen persoonlijke toeslag.</t>
  </si>
  <si>
    <t>Hanteer bij een regiomedewerker de gemiddeld verloonde uren per week over de referteperiode.
Bij Hospitality wordt de arbeidsduur verlaagd met het ATV (basis; 13 dagen).</t>
  </si>
  <si>
    <t>Resultaat</t>
  </si>
  <si>
    <t>Hier wordt het salaris + eventuele (rest)vereveningstoeslag omgerekend naar een bedrag per jaar op basis van de opgegeven arbeidsduur van de werknemer.</t>
  </si>
  <si>
    <t>40 bij catering / 38 bij hospitality.</t>
  </si>
  <si>
    <t>Hier wordt het aantal uur ADV per jaar berekend op basis van de opgegeven uren per jaar (fulltime) en de de opgegeven arbeidsduur van de werknemer.</t>
  </si>
  <si>
    <t>Bruto maandloon * 12 plus vakantietoeslag * 0,45% = 1 dag ADV. 
1 uur ADV is 0,45%/8 = 0,05625% van het salaris per jaar</t>
  </si>
  <si>
    <t>Indien het verschil per jaar kleiner is dan nul, dan geldt een persoonlijke toeslag. Dit bedrag wordt hier op jaarbasis opgegeven. Dit bedrag is inclusief vakantiegeld erbij inbegrepen.</t>
  </si>
  <si>
    <t>Begindatum</t>
  </si>
  <si>
    <t>Einddatum</t>
  </si>
  <si>
    <t>Aantal maanden</t>
  </si>
  <si>
    <t>Vul hier de begindatum en de einddatum in van de referteperiode vanaf 1 december 2021. Het aantal maanden wordt automatisch berekend.
* Begindatum: vul hier altijd de 1e van de maand.
* Einddatum: vul hier altijd de laatste kalenderdag van de maand.
Als de referteperiode na Corona korter is dan twaalf maanden, vul dan ook de referteperiode vóór corona in (tenzij de medewerker pas nadien is getreden).</t>
  </si>
  <si>
    <t>Vul de referteperiode voor corona alleen in wanneer de referteperiode ná corona korter is dan 12 maanden en de medewerker vóór 1 maart 2020 indienst is getreden.
Vul hier de begindatum en de einddatum in van de referteperiode tot en met uiterlijk 29 februari 2020. Het aantal maanden wordt automatisch berekend.
* Begindatum: vul hier altijd de 1e van de maand.
* Einddatum: vul hier altijd de laatste kalenderdag van de maand (29-2-2020)</t>
  </si>
  <si>
    <r>
      <t xml:space="preserve">Referteperiode voor corona </t>
    </r>
    <r>
      <rPr>
        <i/>
        <sz val="11"/>
        <color theme="1"/>
        <rFont val="Calibri"/>
        <family val="2"/>
        <scheme val="minor"/>
      </rPr>
      <t>(tot 01-03-2020)</t>
    </r>
  </si>
  <si>
    <r>
      <t xml:space="preserve">Referteperiode na corona </t>
    </r>
    <r>
      <rPr>
        <i/>
        <sz val="11"/>
        <color theme="1"/>
        <rFont val="Calibri"/>
        <family val="2"/>
        <scheme val="minor"/>
      </rPr>
      <t>(vanaf 01-12-2021)</t>
    </r>
  </si>
  <si>
    <t>Hier kan bij Catering het totaal ontvangen variabele ort worden gevuld over de referteperiode. Dit betreft ook de eventuele feestdagtoeslag.
Hierover wordt geen vakantiegeld gerekend.</t>
  </si>
  <si>
    <t xml:space="preserve">Persoonlijke toeslag per jaar / 12. </t>
  </si>
  <si>
    <t>Compensatie feestdagen</t>
  </si>
  <si>
    <t>Feestdagen</t>
  </si>
  <si>
    <t>Gaat de werknemer over van vast naar variabel rooster?</t>
  </si>
  <si>
    <t>Zet dit veld op JA indien de werknemer overgaat van een vast rooster (met doorbetaling van feestdagen op basis van vast rooster) naar een variabel rooster waarbij doorbetaling van feestdagen niet vanzelfsprekend is. In dat geval wordt (in de jaarurensystematiek) wordt een feestdag niet vanzelfsprekend doorbetaald.</t>
  </si>
  <si>
    <r>
      <t xml:space="preserve">Indien het veld 'Gaat de werknemer over van vast naar variabel rooster?' met JA wordt gevuld, dan wordt een compensatie berekend van 4 feestdagen tegen 100% loonwaarde.
</t>
    </r>
    <r>
      <rPr>
        <i/>
        <sz val="11"/>
        <rFont val="Calibri"/>
        <family val="2"/>
        <scheme val="minor"/>
      </rPr>
      <t>Formule:</t>
    </r>
    <r>
      <rPr>
        <sz val="11"/>
        <rFont val="Calibri"/>
        <family val="2"/>
        <scheme val="minor"/>
      </rPr>
      <t xml:space="preserve">
(Salaris per jaar obv arbeidsduur werknemer / Arbeidsduur werknemer (uren per jaar))*Arbeidsduur werknemer (uren per week)/5*4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</si>
</sst>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11"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sz val="11"/>
      <color theme="0" tint="-0.34998626667073579"/>
      <name val="Calibri"/>
      <family val="2"/>
      <scheme val="minor"/>
    </font>
    <font>
      <sz val="11"/>
      <name val="Calibri"/>
      <family val="2"/>
      <scheme val="minor"/>
    </font>
    <font>
      <sz val="12"/>
      <color theme="1"/>
      <name val="Calibri Light"/>
      <family val="2"/>
    </font>
    <font>
      <b/>
      <sz val="11"/>
      <name val="Calibri"/>
      <family val="2"/>
      <scheme val="minor"/>
    </font>
    <font>
      <i/>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0691854609822"/>
      </bottom>
      <diagonal/>
    </border>
    <border>
      <left/>
      <right/>
      <top/>
      <bottom style="thin">
        <color theme="0" tint="-0.14993743705557422"/>
      </bottom>
      <diagonal/>
    </border>
    <border>
      <left/>
      <right/>
      <top/>
      <bottom style="thin">
        <color theme="0" tint="-0.1498764000366222"/>
      </bottom>
      <diagonal/>
    </border>
    <border>
      <left/>
      <right/>
      <top style="thin">
        <color theme="0" tint="-0.1498764000366222"/>
      </top>
      <bottom style="thin">
        <color theme="0" tint="-0.1498764000366222"/>
      </bottom>
      <diagonal/>
    </border>
    <border>
      <left/>
      <right/>
      <top style="thin">
        <color theme="0" tint="-0.1498764000366222"/>
      </top>
      <bottom style="thin">
        <color theme="0" tint="-0.149906918546098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44" fontId="0" fillId="0" borderId="0" xfId="0" applyNumberFormat="1"/>
    <xf numFmtId="0" fontId="0" fillId="0" borderId="0" xfId="0" applyNumberFormat="1"/>
    <xf numFmtId="0" fontId="0" fillId="0" borderId="0" xfId="0" applyFill="1"/>
    <xf numFmtId="0" fontId="0" fillId="0" borderId="0" xfId="0" applyBorder="1"/>
    <xf numFmtId="10" fontId="0" fillId="0" borderId="0" xfId="2" applyNumberFormat="1" applyFont="1" applyFill="1"/>
    <xf numFmtId="0" fontId="0" fillId="0" borderId="0" xfId="0" applyAlignment="1">
      <alignment vertical="center"/>
    </xf>
    <xf numFmtId="10" fontId="0" fillId="0" borderId="0" xfId="0" applyNumberFormat="1" applyAlignment="1">
      <alignment horizontal="left" vertical="center" indent="1"/>
    </xf>
    <xf numFmtId="0" fontId="0" fillId="0" borderId="0" xfId="0" applyAlignment="1">
      <alignment horizontal="left" vertical="center"/>
    </xf>
    <xf numFmtId="0" fontId="8" fillId="0" borderId="0" xfId="0" applyFont="1" applyAlignment="1">
      <alignment horizontal="left" vertical="center"/>
    </xf>
    <xf numFmtId="0" fontId="0" fillId="0" borderId="0" xfId="0" applyFont="1"/>
    <xf numFmtId="0" fontId="0" fillId="0" borderId="0" xfId="0" applyFont="1" applyBorder="1"/>
    <xf numFmtId="0" fontId="0" fillId="0" borderId="2" xfId="0"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0" fillId="0" borderId="0" xfId="0" applyFont="1" applyBorder="1" applyAlignment="1">
      <alignment wrapText="1"/>
    </xf>
    <xf numFmtId="0" fontId="0" fillId="0" borderId="0" xfId="0" applyFont="1" applyAlignment="1">
      <alignment wrapText="1"/>
    </xf>
    <xf numFmtId="0" fontId="5" fillId="3" borderId="0" xfId="0" applyFont="1" applyFill="1" applyAlignment="1">
      <alignment vertical="center"/>
    </xf>
    <xf numFmtId="0" fontId="4" fillId="3" borderId="0" xfId="0" applyFont="1" applyFill="1" applyAlignment="1">
      <alignment vertical="center"/>
    </xf>
    <xf numFmtId="0" fontId="4" fillId="3" borderId="0" xfId="0" applyFont="1" applyFill="1" applyBorder="1" applyAlignment="1">
      <alignment vertical="center"/>
    </xf>
    <xf numFmtId="0" fontId="0" fillId="0" borderId="4" xfId="0" applyFont="1" applyBorder="1" applyAlignment="1">
      <alignment vertical="center"/>
    </xf>
    <xf numFmtId="164" fontId="7" fillId="0" borderId="2" xfId="0" applyNumberFormat="1" applyFont="1" applyFill="1" applyBorder="1" applyAlignment="1">
      <alignment horizontal="center" vertical="center"/>
    </xf>
    <xf numFmtId="0" fontId="7" fillId="0" borderId="3" xfId="1" applyNumberFormat="1" applyFont="1" applyFill="1" applyBorder="1" applyAlignment="1">
      <alignment horizontal="center" vertical="center"/>
    </xf>
    <xf numFmtId="0" fontId="6" fillId="0" borderId="2" xfId="0" applyFont="1" applyFill="1" applyBorder="1" applyAlignment="1">
      <alignment horizontal="center" vertical="center"/>
    </xf>
    <xf numFmtId="0" fontId="0" fillId="0" borderId="1" xfId="0" applyBorder="1" applyAlignment="1">
      <alignment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0" fillId="0" borderId="3" xfId="0" applyBorder="1" applyAlignment="1">
      <alignment vertical="center"/>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3" xfId="1" applyNumberFormat="1" applyFont="1" applyFill="1" applyBorder="1" applyAlignment="1">
      <alignment horizontal="center" vertical="center"/>
    </xf>
    <xf numFmtId="0" fontId="7" fillId="0" borderId="2"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7" fillId="0" borderId="3" xfId="1" applyNumberFormat="1" applyFont="1" applyBorder="1" applyAlignment="1">
      <alignment horizontal="center" vertical="center"/>
    </xf>
    <xf numFmtId="0" fontId="7" fillId="0" borderId="2"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center" vertical="center"/>
    </xf>
    <xf numFmtId="9" fontId="7"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164" fontId="3" fillId="0" borderId="1" xfId="1" applyNumberFormat="1" applyFont="1" applyBorder="1" applyAlignment="1">
      <alignment horizontal="center" vertical="center"/>
    </xf>
    <xf numFmtId="14" fontId="0" fillId="0" borderId="0" xfId="0" applyNumberFormat="1" applyAlignment="1">
      <alignment vertical="center"/>
    </xf>
    <xf numFmtId="0" fontId="9" fillId="0" borderId="0" xfId="0" applyFont="1" applyFill="1" applyAlignment="1">
      <alignment horizontal="right" vertical="center"/>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0" fillId="0" borderId="2" xfId="0" applyFill="1" applyBorder="1" applyAlignment="1">
      <alignment vertical="center"/>
    </xf>
    <xf numFmtId="0" fontId="0" fillId="0" borderId="1" xfId="0" applyFill="1" applyBorder="1" applyAlignment="1">
      <alignment vertical="center"/>
    </xf>
    <xf numFmtId="0" fontId="0" fillId="0" borderId="3" xfId="0" applyFill="1" applyBorder="1" applyAlignment="1">
      <alignment vertical="center"/>
    </xf>
    <xf numFmtId="0" fontId="5" fillId="3" borderId="0" xfId="0" applyFont="1" applyFill="1" applyAlignment="1">
      <alignment vertical="center" wrapText="1"/>
    </xf>
    <xf numFmtId="0" fontId="0" fillId="0" borderId="4" xfId="0" applyFon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3" fillId="2" borderId="0" xfId="0" applyFont="1"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7" fillId="2" borderId="0" xfId="0" applyFont="1" applyFill="1" applyBorder="1" applyAlignment="1">
      <alignment vertical="center" wrapText="1"/>
    </xf>
    <xf numFmtId="9" fontId="0" fillId="0" borderId="2" xfId="0" applyNumberFormat="1" applyBorder="1" applyAlignment="1">
      <alignment horizontal="left" vertical="center" wrapText="1"/>
    </xf>
    <xf numFmtId="0" fontId="0" fillId="0" borderId="4" xfId="0" applyNumberFormat="1" applyFont="1" applyBorder="1" applyAlignment="1">
      <alignment horizontal="center" vertical="center"/>
    </xf>
    <xf numFmtId="0" fontId="0" fillId="0" borderId="6" xfId="0" applyBorder="1" applyAlignment="1">
      <alignment vertical="center" wrapText="1"/>
    </xf>
    <xf numFmtId="14" fontId="7" fillId="0" borderId="5" xfId="1" applyNumberFormat="1" applyFont="1" applyFill="1" applyBorder="1" applyAlignment="1" applyProtection="1">
      <alignment horizontal="center" vertical="center"/>
      <protection locked="0"/>
    </xf>
    <xf numFmtId="14" fontId="0" fillId="0" borderId="4" xfId="0" applyNumberFormat="1" applyFont="1" applyFill="1" applyBorder="1" applyAlignment="1" applyProtection="1">
      <alignment horizontal="center" vertical="center"/>
      <protection locked="0"/>
    </xf>
    <xf numFmtId="0" fontId="7" fillId="0" borderId="3" xfId="1" applyNumberFormat="1" applyFont="1" applyFill="1" applyBorder="1" applyAlignment="1" applyProtection="1">
      <alignment horizontal="center" vertical="center"/>
      <protection locked="0"/>
    </xf>
    <xf numFmtId="164" fontId="7" fillId="0" borderId="3" xfId="1" applyNumberFormat="1" applyFont="1" applyFill="1" applyBorder="1" applyAlignment="1" applyProtection="1">
      <alignment horizontal="center" vertical="center"/>
      <protection locked="0"/>
    </xf>
    <xf numFmtId="0" fontId="0" fillId="0" borderId="2" xfId="0" applyFill="1" applyBorder="1" applyAlignment="1" applyProtection="1">
      <alignment vertical="center"/>
      <protection locked="0"/>
    </xf>
    <xf numFmtId="164" fontId="7" fillId="0" borderId="2" xfId="1" applyNumberFormat="1" applyFont="1"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164" fontId="7" fillId="0" borderId="1" xfId="1" applyNumberFormat="1" applyFon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7" fillId="0" borderId="5" xfId="1" applyNumberFormat="1" applyFont="1" applyFill="1" applyBorder="1" applyAlignment="1" applyProtection="1">
      <alignment horizontal="center" vertical="center"/>
      <protection locked="0"/>
    </xf>
    <xf numFmtId="0" fontId="0" fillId="0" borderId="7" xfId="0" applyFont="1" applyBorder="1" applyAlignment="1">
      <alignment vertical="center"/>
    </xf>
    <xf numFmtId="0" fontId="5" fillId="3" borderId="0" xfId="0" applyFont="1" applyFill="1" applyBorder="1" applyAlignment="1">
      <alignment vertical="center"/>
    </xf>
    <xf numFmtId="0" fontId="7" fillId="0" borderId="8" xfId="1" applyNumberFormat="1" applyFont="1" applyFill="1" applyBorder="1" applyAlignment="1" applyProtection="1">
      <alignment horizontal="left" vertical="center"/>
      <protection locked="0"/>
    </xf>
    <xf numFmtId="0" fontId="7" fillId="0" borderId="9" xfId="1" applyNumberFormat="1" applyFont="1" applyFill="1" applyBorder="1" applyAlignment="1" applyProtection="1">
      <alignment horizontal="left" vertical="center"/>
      <protection locked="0"/>
    </xf>
    <xf numFmtId="14" fontId="7" fillId="0" borderId="9" xfId="1" applyNumberFormat="1" applyFont="1" applyFill="1" applyBorder="1" applyAlignment="1" applyProtection="1">
      <alignment horizontal="left" vertical="center"/>
      <protection locked="0"/>
    </xf>
    <xf numFmtId="14" fontId="7" fillId="0" borderId="10" xfId="1" applyNumberFormat="1" applyFont="1" applyFill="1" applyBorder="1" applyAlignment="1" applyProtection="1">
      <alignment horizontal="left" vertical="center"/>
      <protection locked="0"/>
    </xf>
    <xf numFmtId="0" fontId="0" fillId="0" borderId="5" xfId="0" applyBorder="1" applyAlignment="1">
      <alignment vertical="center"/>
    </xf>
    <xf numFmtId="164" fontId="7" fillId="0" borderId="5" xfId="0" applyNumberFormat="1" applyFont="1" applyFill="1" applyBorder="1" applyAlignment="1" applyProtection="1">
      <alignment horizontal="center" vertical="center"/>
      <protection locked="0"/>
    </xf>
    <xf numFmtId="164" fontId="7" fillId="0" borderId="5" xfId="0" applyNumberFormat="1" applyFont="1" applyFill="1" applyBorder="1" applyAlignment="1">
      <alignment horizontal="center" vertical="center"/>
    </xf>
    <xf numFmtId="164" fontId="7" fillId="0" borderId="3" xfId="1" applyNumberFormat="1" applyFont="1" applyFill="1" applyBorder="1" applyAlignment="1" applyProtection="1">
      <alignment horizontal="left" vertical="center" wrapText="1"/>
      <protection locked="0"/>
    </xf>
    <xf numFmtId="164" fontId="7" fillId="0" borderId="3" xfId="1" applyNumberFormat="1" applyFont="1" applyFill="1" applyBorder="1" applyAlignment="1" applyProtection="1">
      <alignment horizontal="center" vertical="center"/>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FFFFDD"/>
      <color rgb="FFFFFFEB"/>
      <color rgb="FFFFFFCC"/>
      <color rgb="FF77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E79C-8440-406F-8BF3-8B03171DEC20}">
  <sheetPr>
    <pageSetUpPr fitToPage="1"/>
  </sheetPr>
  <dimension ref="A1:O57"/>
  <sheetViews>
    <sheetView showGridLines="0" tabSelected="1" topLeftCell="A19" zoomScale="90" zoomScaleNormal="90" workbookViewId="0">
      <selection activeCell="A30" sqref="A30"/>
    </sheetView>
  </sheetViews>
  <sheetFormatPr defaultColWidth="0" defaultRowHeight="15" zeroHeight="1" x14ac:dyDescent="0.25"/>
  <cols>
    <col min="1" max="1" width="50.5703125" style="42" customWidth="1"/>
    <col min="2" max="4" width="30.7109375" style="42" customWidth="1"/>
    <col min="5" max="5" width="17.7109375" style="4" hidden="1" customWidth="1"/>
    <col min="6" max="6" width="12.85546875" style="4" hidden="1" customWidth="1"/>
    <col min="7" max="7" width="11.42578125" style="4" hidden="1" customWidth="1"/>
    <col min="8" max="8" width="11.28515625" style="4" hidden="1" customWidth="1"/>
    <col min="9" max="9" width="101.140625" style="4" hidden="1" customWidth="1"/>
    <col min="10" max="10" width="9.140625" style="4" hidden="1" customWidth="1"/>
    <col min="11" max="11" width="11.42578125" style="4" hidden="1" customWidth="1"/>
    <col min="12" max="13" width="9.140625" style="4" hidden="1" customWidth="1"/>
    <col min="14" max="15" width="0" style="4" hidden="1" customWidth="1"/>
    <col min="16" max="16384" width="9.140625" style="4" hidden="1"/>
  </cols>
  <sheetData>
    <row r="1" spans="1:14" customFormat="1" ht="26.25" x14ac:dyDescent="0.25">
      <c r="A1" s="81" t="s">
        <v>11</v>
      </c>
      <c r="B1" s="20"/>
      <c r="C1" s="21"/>
      <c r="D1" s="21"/>
    </row>
    <row r="2" spans="1:14" customFormat="1" x14ac:dyDescent="0.25">
      <c r="A2" s="80" t="s">
        <v>0</v>
      </c>
      <c r="B2" s="82"/>
      <c r="C2" s="82"/>
      <c r="D2" s="82"/>
      <c r="E2" s="4"/>
      <c r="F2" s="4"/>
      <c r="G2" s="4"/>
      <c r="H2" s="4"/>
      <c r="I2" s="4"/>
      <c r="K2" s="4"/>
      <c r="L2" s="4"/>
      <c r="M2" s="4"/>
      <c r="N2" s="4"/>
    </row>
    <row r="3" spans="1:14" customFormat="1" x14ac:dyDescent="0.25">
      <c r="A3" s="22" t="s">
        <v>25</v>
      </c>
      <c r="B3" s="83"/>
      <c r="C3" s="83"/>
      <c r="D3" s="83"/>
      <c r="E3" s="4"/>
      <c r="F3" s="4"/>
      <c r="G3" s="4"/>
      <c r="H3" s="4"/>
      <c r="I3" s="4"/>
      <c r="K3" s="4"/>
      <c r="L3" s="4"/>
      <c r="M3" s="4"/>
      <c r="N3" s="4"/>
    </row>
    <row r="4" spans="1:14" customFormat="1" x14ac:dyDescent="0.25">
      <c r="A4" s="22" t="s">
        <v>20</v>
      </c>
      <c r="B4" s="84"/>
      <c r="C4" s="84"/>
      <c r="D4" s="84"/>
      <c r="F4" s="4"/>
      <c r="G4" s="4"/>
      <c r="H4" s="4"/>
      <c r="I4" s="4"/>
    </row>
    <row r="5" spans="1:14" customFormat="1" x14ac:dyDescent="0.25">
      <c r="A5" s="22" t="s">
        <v>26</v>
      </c>
      <c r="B5" s="85"/>
      <c r="C5" s="85"/>
      <c r="D5" s="85"/>
      <c r="F5" s="4"/>
      <c r="G5" s="4"/>
      <c r="H5" s="4"/>
      <c r="I5" s="4"/>
    </row>
    <row r="6" spans="1:14" s="10" customFormat="1" ht="30" customHeight="1" x14ac:dyDescent="0.25">
      <c r="A6" s="13" t="s">
        <v>19</v>
      </c>
      <c r="B6" s="14" t="s">
        <v>52</v>
      </c>
      <c r="C6" s="14" t="s">
        <v>53</v>
      </c>
      <c r="D6" s="14" t="s">
        <v>54</v>
      </c>
      <c r="E6" s="11"/>
      <c r="F6" s="11"/>
      <c r="G6" s="11"/>
      <c r="H6" s="11"/>
      <c r="I6" s="11"/>
      <c r="K6" s="11"/>
      <c r="L6" s="11"/>
      <c r="M6" s="11"/>
      <c r="N6" s="11"/>
    </row>
    <row r="7" spans="1:14" customFormat="1" x14ac:dyDescent="0.25">
      <c r="A7" s="22" t="s">
        <v>57</v>
      </c>
      <c r="B7" s="70"/>
      <c r="C7" s="71"/>
      <c r="D7" s="68" t="str">
        <f>IF(B7="","",(DATEDIF(B7,C7,"m")+1))</f>
        <v/>
      </c>
      <c r="F7" s="4"/>
      <c r="G7" s="4"/>
      <c r="H7" s="4"/>
      <c r="I7" s="4"/>
    </row>
    <row r="8" spans="1:14" customFormat="1" x14ac:dyDescent="0.25">
      <c r="A8" s="22" t="s">
        <v>58</v>
      </c>
      <c r="B8" s="70"/>
      <c r="C8" s="71"/>
      <c r="D8" s="68" t="str">
        <f>IF(B8="","",(DATEDIF(B8,C8,"m")+1))</f>
        <v/>
      </c>
      <c r="F8" s="4"/>
      <c r="G8" s="4"/>
      <c r="H8" s="4"/>
      <c r="I8" s="4"/>
    </row>
    <row r="9" spans="1:14" s="10" customFormat="1" ht="30" customHeight="1" x14ac:dyDescent="0.25">
      <c r="A9" s="13" t="s">
        <v>1</v>
      </c>
      <c r="B9" s="14" t="s">
        <v>10</v>
      </c>
      <c r="C9" s="14" t="s">
        <v>9</v>
      </c>
      <c r="D9" s="14"/>
      <c r="E9" s="11"/>
      <c r="F9" s="11"/>
      <c r="G9" s="11"/>
      <c r="H9" s="11"/>
      <c r="I9" s="11"/>
      <c r="K9" s="11"/>
      <c r="L9" s="11"/>
      <c r="M9" s="11"/>
      <c r="N9" s="11"/>
    </row>
    <row r="10" spans="1:14" customFormat="1" x14ac:dyDescent="0.25">
      <c r="A10" s="12" t="s">
        <v>2</v>
      </c>
      <c r="B10" s="72"/>
      <c r="C10" s="72"/>
      <c r="D10" s="25"/>
      <c r="F10" s="6"/>
      <c r="H10" s="4"/>
      <c r="I10" s="4"/>
      <c r="K10" s="4"/>
      <c r="L10" s="4"/>
      <c r="M10" s="4"/>
      <c r="N10" s="4"/>
    </row>
    <row r="11" spans="1:14" customFormat="1" x14ac:dyDescent="0.25">
      <c r="A11" s="26" t="s">
        <v>3</v>
      </c>
      <c r="B11" s="72"/>
      <c r="C11" s="72"/>
      <c r="D11" s="27"/>
      <c r="F11" s="8"/>
      <c r="H11" s="4"/>
      <c r="I11" s="4"/>
      <c r="K11" s="4"/>
      <c r="L11" s="4"/>
      <c r="M11" s="4"/>
      <c r="N11" s="4"/>
    </row>
    <row r="12" spans="1:14" customFormat="1" x14ac:dyDescent="0.25">
      <c r="A12" s="26" t="s">
        <v>4</v>
      </c>
      <c r="B12" s="28">
        <v>40</v>
      </c>
      <c r="C12" s="28">
        <v>38</v>
      </c>
      <c r="D12" s="29"/>
      <c r="F12" s="6"/>
      <c r="H12" s="4"/>
      <c r="I12" s="4"/>
      <c r="K12" s="4"/>
      <c r="L12" s="4"/>
      <c r="M12" s="4"/>
      <c r="N12" s="4"/>
    </row>
    <row r="13" spans="1:14" customFormat="1" ht="15.75" x14ac:dyDescent="0.25">
      <c r="A13" s="26" t="s">
        <v>28</v>
      </c>
      <c r="B13" s="72"/>
      <c r="C13" s="24">
        <f>B13-(2/B12*B13)</f>
        <v>0</v>
      </c>
      <c r="D13" s="29"/>
      <c r="F13" s="9"/>
      <c r="H13" s="4"/>
      <c r="I13" s="4"/>
      <c r="K13" s="4"/>
      <c r="L13" s="4"/>
      <c r="M13" s="4"/>
      <c r="N13" s="4"/>
    </row>
    <row r="14" spans="1:14" customFormat="1" x14ac:dyDescent="0.25">
      <c r="A14" s="30" t="s">
        <v>29</v>
      </c>
      <c r="B14" s="31">
        <f>B13*52</f>
        <v>0</v>
      </c>
      <c r="C14" s="31">
        <f>C13*52</f>
        <v>0</v>
      </c>
      <c r="D14" s="32"/>
      <c r="F14" s="7"/>
      <c r="H14" s="4"/>
      <c r="I14" s="4"/>
      <c r="K14" s="4"/>
      <c r="L14" s="4"/>
      <c r="M14" s="4"/>
      <c r="N14" s="4"/>
    </row>
    <row r="15" spans="1:14" x14ac:dyDescent="0.25">
      <c r="A15" s="86" t="s">
        <v>63</v>
      </c>
      <c r="B15" s="87"/>
      <c r="C15" s="88"/>
      <c r="D15" s="88"/>
      <c r="E15"/>
      <c r="F15"/>
      <c r="G15"/>
    </row>
    <row r="16" spans="1:14" s="10" customFormat="1" ht="30" customHeight="1" x14ac:dyDescent="0.25">
      <c r="A16" s="13" t="s">
        <v>5</v>
      </c>
      <c r="B16" s="14" t="s">
        <v>10</v>
      </c>
      <c r="C16" s="14" t="s">
        <v>9</v>
      </c>
      <c r="D16" s="14"/>
      <c r="E16" s="11"/>
      <c r="F16" s="11"/>
      <c r="G16" s="11"/>
      <c r="H16" s="11"/>
      <c r="I16" s="11"/>
      <c r="K16" s="11"/>
      <c r="L16" s="11"/>
      <c r="M16" s="11"/>
      <c r="N16" s="11"/>
    </row>
    <row r="17" spans="1:14" customFormat="1" x14ac:dyDescent="0.25">
      <c r="A17" s="12" t="s">
        <v>23</v>
      </c>
      <c r="B17" s="73"/>
      <c r="C17" s="73"/>
      <c r="D17" s="35"/>
      <c r="H17" s="4"/>
      <c r="I17" s="4"/>
      <c r="K17" s="4"/>
      <c r="L17" s="4"/>
      <c r="M17" s="4"/>
      <c r="N17" s="4"/>
    </row>
    <row r="18" spans="1:14" customFormat="1" x14ac:dyDescent="0.25">
      <c r="A18" s="36" t="s">
        <v>27</v>
      </c>
      <c r="B18" s="73"/>
      <c r="C18" s="73"/>
      <c r="D18" s="37"/>
      <c r="H18" s="4"/>
      <c r="I18" s="4"/>
      <c r="K18" s="4"/>
      <c r="L18" s="4"/>
      <c r="M18" s="4"/>
      <c r="N18" s="4"/>
    </row>
    <row r="19" spans="1:14" x14ac:dyDescent="0.25">
      <c r="A19" s="30" t="s">
        <v>30</v>
      </c>
      <c r="B19" s="33">
        <f>(B17+B18)*12/B12*B13</f>
        <v>0</v>
      </c>
      <c r="C19" s="33">
        <f>(C17+C18)*12/C12*C13</f>
        <v>0</v>
      </c>
      <c r="D19" s="38">
        <f t="shared" ref="D19" si="0">C19-B19</f>
        <v>0</v>
      </c>
      <c r="E19"/>
      <c r="F19"/>
      <c r="G19"/>
    </row>
    <row r="20" spans="1:14" x14ac:dyDescent="0.25">
      <c r="A20" s="30"/>
      <c r="B20" s="33"/>
      <c r="C20" s="33"/>
      <c r="D20" s="33"/>
      <c r="E20"/>
      <c r="F20"/>
      <c r="G20"/>
    </row>
    <row r="21" spans="1:14" s="10" customFormat="1" ht="30" customHeight="1" x14ac:dyDescent="0.25">
      <c r="A21" s="13" t="s">
        <v>18</v>
      </c>
      <c r="B21" s="14" t="s">
        <v>10</v>
      </c>
      <c r="C21" s="14" t="s">
        <v>9</v>
      </c>
      <c r="D21" s="14" t="s">
        <v>8</v>
      </c>
      <c r="E21" s="11"/>
      <c r="F21" s="11"/>
      <c r="G21" s="11"/>
      <c r="H21" s="11"/>
      <c r="I21" s="11"/>
      <c r="K21" s="11"/>
      <c r="L21" s="11"/>
      <c r="M21" s="11"/>
      <c r="N21" s="11"/>
    </row>
    <row r="22" spans="1:14" customFormat="1" x14ac:dyDescent="0.25">
      <c r="A22" s="26" t="s">
        <v>13</v>
      </c>
      <c r="B22" s="73"/>
      <c r="C22" s="39"/>
      <c r="D22" s="38">
        <f t="shared" ref="D22:D24" si="1">C22-B22</f>
        <v>0</v>
      </c>
      <c r="E22" s="4"/>
      <c r="F22" s="4"/>
      <c r="G22" s="4"/>
      <c r="H22" s="4"/>
      <c r="I22" s="4"/>
    </row>
    <row r="23" spans="1:14" customFormat="1" x14ac:dyDescent="0.25">
      <c r="A23" s="26" t="s">
        <v>14</v>
      </c>
      <c r="B23" s="73"/>
      <c r="C23" s="39"/>
      <c r="D23" s="38">
        <f t="shared" si="1"/>
        <v>0</v>
      </c>
      <c r="H23" s="4"/>
      <c r="I23" s="4"/>
      <c r="K23" s="1"/>
    </row>
    <row r="24" spans="1:14" customFormat="1" x14ac:dyDescent="0.25">
      <c r="A24" s="30" t="s">
        <v>15</v>
      </c>
      <c r="B24" s="40"/>
      <c r="C24" s="73"/>
      <c r="D24" s="33">
        <f t="shared" si="1"/>
        <v>0</v>
      </c>
      <c r="F24" s="4"/>
      <c r="G24" s="4"/>
      <c r="H24" s="4"/>
      <c r="I24" s="4"/>
      <c r="K24" s="1"/>
    </row>
    <row r="25" spans="1:14" x14ac:dyDescent="0.25">
      <c r="A25" s="30"/>
      <c r="B25" s="33"/>
      <c r="C25" s="33"/>
      <c r="D25" s="33"/>
      <c r="E25"/>
      <c r="F25"/>
      <c r="G25"/>
    </row>
    <row r="26" spans="1:14" s="10" customFormat="1" ht="30" customHeight="1" x14ac:dyDescent="0.25">
      <c r="A26" s="13" t="s">
        <v>62</v>
      </c>
      <c r="B26" s="14" t="s">
        <v>10</v>
      </c>
      <c r="C26" s="14" t="s">
        <v>9</v>
      </c>
      <c r="D26" s="14" t="s">
        <v>8</v>
      </c>
      <c r="E26" s="11"/>
      <c r="F26" s="11"/>
      <c r="G26" s="11"/>
      <c r="H26" s="11"/>
      <c r="I26" s="11"/>
      <c r="K26" s="11"/>
      <c r="L26" s="11"/>
      <c r="M26" s="11"/>
      <c r="N26" s="11"/>
    </row>
    <row r="27" spans="1:14" customFormat="1" x14ac:dyDescent="0.25">
      <c r="A27" s="26" t="s">
        <v>61</v>
      </c>
      <c r="B27" s="90">
        <f>IF(B15="Ja",(B19/B14)*B13/5*4,0)</f>
        <v>0</v>
      </c>
      <c r="C27" s="39"/>
      <c r="D27" s="38">
        <f t="shared" ref="D27" si="2">C27-B27</f>
        <v>0</v>
      </c>
      <c r="E27" s="4"/>
      <c r="F27" s="4"/>
      <c r="G27" s="4"/>
      <c r="H27" s="4"/>
      <c r="I27" s="4"/>
    </row>
    <row r="28" spans="1:14" customFormat="1" x14ac:dyDescent="0.25">
      <c r="A28" s="26"/>
      <c r="B28" s="90"/>
      <c r="C28" s="39"/>
      <c r="D28" s="38"/>
      <c r="H28" s="4"/>
      <c r="I28" s="4"/>
      <c r="K28" s="1"/>
    </row>
    <row r="29" spans="1:14" s="18" customFormat="1" ht="30" customHeight="1" x14ac:dyDescent="0.25">
      <c r="A29" s="15" t="s">
        <v>21</v>
      </c>
      <c r="B29" s="16" t="s">
        <v>10</v>
      </c>
      <c r="C29" s="16" t="s">
        <v>9</v>
      </c>
      <c r="D29" s="16" t="s">
        <v>8</v>
      </c>
      <c r="E29" s="17"/>
      <c r="F29" s="17"/>
      <c r="G29" s="17"/>
      <c r="H29" s="17"/>
      <c r="I29" s="17"/>
      <c r="K29" s="17"/>
      <c r="L29" s="17"/>
      <c r="M29" s="17"/>
      <c r="N29" s="17"/>
    </row>
    <row r="30" spans="1:14" customFormat="1" x14ac:dyDescent="0.25">
      <c r="A30" s="74"/>
      <c r="B30" s="75"/>
      <c r="C30" s="75"/>
      <c r="D30" s="38">
        <f t="shared" ref="D30:D32" si="3">C30-B30</f>
        <v>0</v>
      </c>
      <c r="F30" s="4"/>
      <c r="G30" s="4"/>
      <c r="H30" s="4"/>
    </row>
    <row r="31" spans="1:14" customFormat="1" x14ac:dyDescent="0.25">
      <c r="A31" s="76"/>
      <c r="B31" s="77"/>
      <c r="C31" s="77"/>
      <c r="D31" s="38">
        <f t="shared" si="3"/>
        <v>0</v>
      </c>
      <c r="F31" s="4"/>
      <c r="G31" s="4"/>
      <c r="H31" s="4"/>
      <c r="K31" s="1"/>
    </row>
    <row r="32" spans="1:14" customFormat="1" x14ac:dyDescent="0.25">
      <c r="A32" s="78"/>
      <c r="B32" s="73"/>
      <c r="C32" s="73"/>
      <c r="D32" s="33">
        <f t="shared" si="3"/>
        <v>0</v>
      </c>
      <c r="F32" s="4"/>
      <c r="G32" s="4"/>
      <c r="H32" s="4"/>
      <c r="K32" s="1"/>
    </row>
    <row r="33" spans="1:14" x14ac:dyDescent="0.25">
      <c r="A33" s="30"/>
      <c r="B33" s="30"/>
      <c r="C33" s="30"/>
      <c r="D33" s="33"/>
      <c r="E33"/>
      <c r="F33"/>
      <c r="G33"/>
    </row>
    <row r="34" spans="1:14" s="10" customFormat="1" ht="30" customHeight="1" x14ac:dyDescent="0.25">
      <c r="A34" s="15" t="s">
        <v>22</v>
      </c>
      <c r="B34" s="14" t="s">
        <v>10</v>
      </c>
      <c r="C34" s="14" t="s">
        <v>9</v>
      </c>
      <c r="D34" s="14" t="s">
        <v>8</v>
      </c>
      <c r="E34" s="11"/>
      <c r="F34" s="11"/>
      <c r="G34" s="11"/>
      <c r="H34" s="11"/>
      <c r="I34" s="11"/>
      <c r="K34" s="11"/>
      <c r="L34" s="11"/>
      <c r="M34" s="11"/>
      <c r="N34" s="11"/>
    </row>
    <row r="35" spans="1:14" customFormat="1" x14ac:dyDescent="0.25">
      <c r="A35" s="74"/>
      <c r="B35" s="73"/>
      <c r="C35" s="73"/>
      <c r="D35" s="23">
        <f t="shared" ref="D35:D37" si="4">C35-B35</f>
        <v>0</v>
      </c>
      <c r="F35" s="4"/>
      <c r="G35" s="4"/>
      <c r="H35" s="4"/>
      <c r="K35" s="1"/>
    </row>
    <row r="36" spans="1:14" customFormat="1" hidden="1" x14ac:dyDescent="0.25">
      <c r="A36" s="76"/>
      <c r="B36" s="73"/>
      <c r="C36" s="73"/>
      <c r="D36" s="38">
        <f t="shared" si="4"/>
        <v>0</v>
      </c>
      <c r="F36" s="4"/>
      <c r="G36" s="4"/>
      <c r="H36" s="4"/>
      <c r="K36" s="1"/>
    </row>
    <row r="37" spans="1:14" customFormat="1" x14ac:dyDescent="0.25">
      <c r="A37" s="78"/>
      <c r="B37" s="73"/>
      <c r="C37" s="73"/>
      <c r="D37" s="33">
        <f t="shared" si="4"/>
        <v>0</v>
      </c>
      <c r="F37" s="4"/>
      <c r="G37" s="4"/>
      <c r="H37" s="4"/>
      <c r="K37" s="1"/>
    </row>
    <row r="38" spans="1:14" x14ac:dyDescent="0.25">
      <c r="A38" s="30"/>
      <c r="B38" s="33"/>
      <c r="C38" s="33"/>
      <c r="D38" s="33"/>
      <c r="E38"/>
      <c r="F38"/>
      <c r="G38"/>
    </row>
    <row r="39" spans="1:14" s="10" customFormat="1" ht="30" customHeight="1" x14ac:dyDescent="0.25">
      <c r="A39" s="13" t="s">
        <v>12</v>
      </c>
      <c r="B39" s="14" t="s">
        <v>10</v>
      </c>
      <c r="C39" s="14" t="s">
        <v>9</v>
      </c>
      <c r="D39" s="14" t="s">
        <v>8</v>
      </c>
      <c r="E39" s="11"/>
      <c r="F39" s="11"/>
      <c r="G39" s="11"/>
      <c r="H39" s="11"/>
      <c r="I39" s="11"/>
      <c r="K39" s="11"/>
      <c r="L39" s="11"/>
      <c r="M39" s="11"/>
      <c r="N39" s="11"/>
    </row>
    <row r="40" spans="1:14" customFormat="1" x14ac:dyDescent="0.25">
      <c r="A40" s="12" t="s">
        <v>32</v>
      </c>
      <c r="B40" s="79"/>
      <c r="C40" s="41"/>
      <c r="D40" s="35"/>
      <c r="F40" s="4"/>
      <c r="G40" s="4"/>
      <c r="H40" s="4"/>
    </row>
    <row r="41" spans="1:14" customFormat="1" x14ac:dyDescent="0.25">
      <c r="A41" s="42" t="s">
        <v>33</v>
      </c>
      <c r="B41" s="43">
        <f>B40/B12*B13</f>
        <v>0</v>
      </c>
      <c r="C41" s="43"/>
      <c r="D41" s="37"/>
      <c r="F41" s="4"/>
      <c r="G41" s="4"/>
      <c r="H41" s="4"/>
    </row>
    <row r="42" spans="1:14" customFormat="1" x14ac:dyDescent="0.25">
      <c r="A42" s="30" t="s">
        <v>17</v>
      </c>
      <c r="B42" s="40">
        <f>(B19*0.45%)/8*B41</f>
        <v>0</v>
      </c>
      <c r="C42" s="40"/>
      <c r="D42" s="33">
        <f>C42-B42</f>
        <v>0</v>
      </c>
      <c r="F42" s="4"/>
      <c r="G42" s="4"/>
      <c r="H42" s="4"/>
    </row>
    <row r="43" spans="1:14" x14ac:dyDescent="0.25">
      <c r="A43" s="30"/>
      <c r="B43" s="33"/>
      <c r="C43" s="33"/>
      <c r="D43" s="33"/>
      <c r="E43"/>
      <c r="F43"/>
      <c r="G43"/>
    </row>
    <row r="44" spans="1:14" s="10" customFormat="1" ht="30" customHeight="1" x14ac:dyDescent="0.25">
      <c r="A44" s="13" t="s">
        <v>7</v>
      </c>
      <c r="B44" s="14" t="s">
        <v>10</v>
      </c>
      <c r="C44" s="14" t="s">
        <v>9</v>
      </c>
      <c r="D44" s="14" t="s">
        <v>8</v>
      </c>
      <c r="E44" s="11"/>
      <c r="F44" s="11"/>
      <c r="G44" s="11"/>
      <c r="H44" s="11"/>
      <c r="I44" s="11"/>
      <c r="K44" s="11"/>
      <c r="L44" s="11"/>
      <c r="M44" s="11"/>
      <c r="N44" s="11"/>
    </row>
    <row r="45" spans="1:14" s="3" customFormat="1" x14ac:dyDescent="0.25">
      <c r="A45" s="12" t="s">
        <v>16</v>
      </c>
      <c r="B45" s="44">
        <v>0.08</v>
      </c>
      <c r="C45" s="44">
        <v>0.08</v>
      </c>
      <c r="D45" s="35"/>
      <c r="I45"/>
      <c r="K45" s="5"/>
    </row>
    <row r="46" spans="1:14" s="3" customFormat="1" x14ac:dyDescent="0.25">
      <c r="A46" s="30" t="s">
        <v>6</v>
      </c>
      <c r="B46" s="34">
        <f>(B19+B22+B24+B27+B30+B31+B32+B33)*8%</f>
        <v>0</v>
      </c>
      <c r="C46" s="34">
        <f>(C19+C22+C24+C27+C30+C31+C32+C33)*8%</f>
        <v>0</v>
      </c>
      <c r="D46" s="33">
        <f>C46-B46</f>
        <v>0</v>
      </c>
      <c r="F46"/>
      <c r="G46"/>
      <c r="H46"/>
      <c r="I46"/>
      <c r="K46" s="5"/>
    </row>
    <row r="47" spans="1:14" x14ac:dyDescent="0.25">
      <c r="A47" s="30"/>
      <c r="B47" s="33"/>
      <c r="C47" s="33"/>
      <c r="D47" s="33"/>
      <c r="E47"/>
      <c r="F47"/>
      <c r="G47"/>
    </row>
    <row r="48" spans="1:14" customFormat="1" x14ac:dyDescent="0.25">
      <c r="A48" s="50" t="s">
        <v>46</v>
      </c>
      <c r="B48" s="49"/>
      <c r="C48" s="49"/>
      <c r="D48" s="51"/>
    </row>
    <row r="49" spans="1:6" customFormat="1" x14ac:dyDescent="0.25">
      <c r="A49" s="36"/>
      <c r="B49" s="45"/>
      <c r="C49" s="48" t="s">
        <v>31</v>
      </c>
      <c r="D49" s="46">
        <f>SUM(D17:D48)</f>
        <v>0</v>
      </c>
      <c r="F49" s="2"/>
    </row>
    <row r="50" spans="1:6" customFormat="1" x14ac:dyDescent="0.25">
      <c r="A50" s="36"/>
      <c r="B50" s="45"/>
      <c r="C50" s="48" t="s">
        <v>43</v>
      </c>
      <c r="D50" s="46">
        <f>IF(D49&lt;0,-D49,0)</f>
        <v>0</v>
      </c>
      <c r="F50" s="2"/>
    </row>
    <row r="51" spans="1:6" customFormat="1" x14ac:dyDescent="0.25">
      <c r="A51" s="36"/>
      <c r="B51" s="45"/>
      <c r="C51" s="48" t="s">
        <v>24</v>
      </c>
      <c r="D51" s="46">
        <f>D50/12</f>
        <v>0</v>
      </c>
    </row>
    <row r="52" spans="1:6" x14ac:dyDescent="0.25"/>
    <row r="53" spans="1:6" hidden="1" x14ac:dyDescent="0.25">
      <c r="A53" s="47"/>
      <c r="B53" s="47"/>
      <c r="C53" s="47"/>
      <c r="D53" s="6"/>
    </row>
    <row r="54" spans="1:6" hidden="1" x14ac:dyDescent="0.25">
      <c r="A54" s="47"/>
      <c r="B54" s="47"/>
      <c r="C54" s="47"/>
      <c r="D54" s="6"/>
    </row>
    <row r="55" spans="1:6" hidden="1" x14ac:dyDescent="0.25">
      <c r="A55" s="47"/>
      <c r="B55" s="47"/>
      <c r="C55" s="47"/>
      <c r="D55" s="6"/>
    </row>
    <row r="56" spans="1:6" x14ac:dyDescent="0.25"/>
    <row r="57" spans="1:6" x14ac:dyDescent="0.25"/>
  </sheetData>
  <sheetProtection sheet="1" selectLockedCells="1"/>
  <mergeCells count="4">
    <mergeCell ref="B2:D2"/>
    <mergeCell ref="B3:D3"/>
    <mergeCell ref="B4:D4"/>
    <mergeCell ref="B5:D5"/>
  </mergeCells>
  <dataValidations count="1">
    <dataValidation type="list" allowBlank="1" showInputMessage="1" showErrorMessage="1" sqref="B15" xr:uid="{F10FD881-6520-40AD-987A-5356F152DA14}">
      <formula1>"Ja,Nee"</formula1>
    </dataValidation>
  </dataValidations>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EFE47-C328-4383-A691-F86F40C63C50}">
  <sheetPr>
    <pageSetUpPr fitToPage="1"/>
  </sheetPr>
  <dimension ref="A1:N51"/>
  <sheetViews>
    <sheetView showGridLines="0" topLeftCell="A19" zoomScale="90" zoomScaleNormal="90" workbookViewId="0">
      <selection activeCell="A27" sqref="A27"/>
    </sheetView>
  </sheetViews>
  <sheetFormatPr defaultColWidth="9.140625" defaultRowHeight="15" x14ac:dyDescent="0.25"/>
  <cols>
    <col min="1" max="1" width="61.7109375" style="42" bestFit="1" customWidth="1"/>
    <col min="2" max="2" width="70.5703125" style="61" customWidth="1"/>
    <col min="3" max="3" width="17.7109375" style="4" bestFit="1" customWidth="1"/>
    <col min="4" max="4" width="12.85546875" style="4" customWidth="1"/>
    <col min="5" max="5" width="11.42578125" style="4" customWidth="1"/>
    <col min="6" max="6" width="11.28515625" style="4" bestFit="1" customWidth="1"/>
    <col min="7" max="7" width="101.140625" style="4" bestFit="1" customWidth="1"/>
    <col min="8" max="8" width="9.140625" style="4" customWidth="1"/>
    <col min="9" max="9" width="11.42578125" style="4" customWidth="1"/>
    <col min="10" max="10" width="9.140625" style="4" customWidth="1"/>
    <col min="11" max="16384" width="9.140625" style="4"/>
  </cols>
  <sheetData>
    <row r="1" spans="1:12" customFormat="1" ht="26.25" x14ac:dyDescent="0.25">
      <c r="A1" s="19" t="s">
        <v>11</v>
      </c>
      <c r="B1" s="55" t="s">
        <v>35</v>
      </c>
    </row>
    <row r="2" spans="1:12" customFormat="1" x14ac:dyDescent="0.25">
      <c r="A2" s="22" t="s">
        <v>0</v>
      </c>
      <c r="B2" s="56"/>
      <c r="C2" s="4"/>
      <c r="D2" s="4"/>
      <c r="E2" s="4"/>
      <c r="F2" s="4"/>
      <c r="G2" s="4"/>
      <c r="I2" s="4"/>
      <c r="J2" s="4"/>
      <c r="K2" s="4"/>
      <c r="L2" s="4"/>
    </row>
    <row r="3" spans="1:12" customFormat="1" x14ac:dyDescent="0.25">
      <c r="A3" s="22" t="s">
        <v>25</v>
      </c>
      <c r="B3" s="56"/>
      <c r="C3" s="4"/>
      <c r="D3" s="4"/>
      <c r="E3" s="4"/>
      <c r="F3" s="4"/>
      <c r="G3" s="4"/>
      <c r="I3" s="4"/>
      <c r="J3" s="4"/>
      <c r="K3" s="4"/>
      <c r="L3" s="4"/>
    </row>
    <row r="4" spans="1:12" customFormat="1" x14ac:dyDescent="0.25">
      <c r="A4" s="22" t="s">
        <v>20</v>
      </c>
      <c r="B4" s="56"/>
      <c r="D4" s="4"/>
      <c r="E4" s="4"/>
      <c r="F4" s="4"/>
      <c r="G4" s="4"/>
    </row>
    <row r="5" spans="1:12" customFormat="1" x14ac:dyDescent="0.25">
      <c r="A5" s="22" t="s">
        <v>26</v>
      </c>
      <c r="B5" s="56"/>
      <c r="D5" s="4"/>
      <c r="E5" s="4"/>
      <c r="F5" s="4"/>
      <c r="G5" s="4"/>
    </row>
    <row r="6" spans="1:12" customFormat="1" ht="135" x14ac:dyDescent="0.25">
      <c r="A6" s="22" t="s">
        <v>57</v>
      </c>
      <c r="B6" s="69" t="s">
        <v>56</v>
      </c>
      <c r="F6" s="4"/>
      <c r="G6" s="4"/>
      <c r="I6" s="4"/>
      <c r="J6" s="4"/>
      <c r="K6" s="4"/>
      <c r="L6" s="4"/>
    </row>
    <row r="7" spans="1:12" customFormat="1" ht="105" x14ac:dyDescent="0.25">
      <c r="A7" s="22" t="s">
        <v>58</v>
      </c>
      <c r="B7" s="61" t="s">
        <v>55</v>
      </c>
      <c r="F7" s="4"/>
      <c r="G7" s="4"/>
      <c r="I7" s="4"/>
      <c r="J7" s="4"/>
      <c r="K7" s="4"/>
      <c r="L7" s="4"/>
    </row>
    <row r="8" spans="1:12" s="10" customFormat="1" ht="30" customHeight="1" x14ac:dyDescent="0.25">
      <c r="A8" s="13" t="s">
        <v>1</v>
      </c>
      <c r="B8" s="15"/>
      <c r="C8" s="11"/>
      <c r="D8" s="11"/>
      <c r="E8" s="11"/>
      <c r="F8" s="11"/>
      <c r="G8" s="11"/>
      <c r="I8" s="11"/>
      <c r="J8" s="11"/>
      <c r="K8" s="11"/>
      <c r="L8" s="11"/>
    </row>
    <row r="9" spans="1:12" customFormat="1" x14ac:dyDescent="0.25">
      <c r="A9" s="12" t="s">
        <v>2</v>
      </c>
      <c r="B9" s="57"/>
      <c r="D9" s="6"/>
      <c r="F9" s="4"/>
      <c r="G9" s="4"/>
      <c r="I9" s="4"/>
      <c r="J9" s="4"/>
      <c r="K9" s="4"/>
      <c r="L9" s="4"/>
    </row>
    <row r="10" spans="1:12" customFormat="1" x14ac:dyDescent="0.25">
      <c r="A10" s="26" t="s">
        <v>3</v>
      </c>
      <c r="B10" s="58"/>
      <c r="D10" s="8"/>
      <c r="F10" s="4"/>
      <c r="G10" s="4"/>
      <c r="I10" s="4"/>
      <c r="J10" s="4"/>
      <c r="K10" s="4"/>
      <c r="L10" s="4"/>
    </row>
    <row r="11" spans="1:12" customFormat="1" x14ac:dyDescent="0.25">
      <c r="A11" s="26" t="s">
        <v>4</v>
      </c>
      <c r="B11" s="58" t="s">
        <v>48</v>
      </c>
      <c r="D11" s="6"/>
      <c r="F11" s="4"/>
      <c r="G11" s="4"/>
      <c r="I11" s="4"/>
      <c r="J11" s="4"/>
      <c r="K11" s="4"/>
      <c r="L11" s="4"/>
    </row>
    <row r="12" spans="1:12" customFormat="1" ht="60" x14ac:dyDescent="0.25">
      <c r="A12" s="26" t="s">
        <v>28</v>
      </c>
      <c r="B12" s="58" t="s">
        <v>45</v>
      </c>
      <c r="D12" s="9"/>
      <c r="F12" s="4"/>
      <c r="G12" s="4"/>
      <c r="I12" s="4"/>
      <c r="J12" s="4"/>
      <c r="K12" s="4"/>
      <c r="L12" s="4"/>
    </row>
    <row r="13" spans="1:12" customFormat="1" x14ac:dyDescent="0.25">
      <c r="A13" s="30" t="s">
        <v>29</v>
      </c>
      <c r="B13" s="59" t="s">
        <v>34</v>
      </c>
      <c r="D13" s="7"/>
      <c r="F13" s="4"/>
      <c r="G13" s="4"/>
      <c r="I13" s="4"/>
      <c r="J13" s="4"/>
      <c r="K13" s="4"/>
      <c r="L13" s="4"/>
    </row>
    <row r="14" spans="1:12" customFormat="1" ht="75" x14ac:dyDescent="0.25">
      <c r="A14" s="86" t="s">
        <v>63</v>
      </c>
      <c r="B14" s="59" t="s">
        <v>64</v>
      </c>
      <c r="D14" s="7"/>
      <c r="F14" s="4"/>
      <c r="G14" s="4"/>
      <c r="I14" s="4"/>
      <c r="J14" s="4"/>
      <c r="K14" s="4"/>
      <c r="L14" s="4"/>
    </row>
    <row r="15" spans="1:12" x14ac:dyDescent="0.25">
      <c r="A15" s="30"/>
      <c r="B15" s="59"/>
      <c r="C15"/>
      <c r="D15"/>
      <c r="E15"/>
    </row>
    <row r="16" spans="1:12" s="10" customFormat="1" ht="30" customHeight="1" x14ac:dyDescent="0.25">
      <c r="A16" s="13" t="s">
        <v>5</v>
      </c>
      <c r="B16" s="15"/>
      <c r="C16" s="11"/>
      <c r="D16" s="11"/>
      <c r="E16" s="11"/>
      <c r="F16" s="11"/>
      <c r="G16" s="11"/>
      <c r="I16" s="11"/>
      <c r="J16" s="11"/>
      <c r="K16" s="11"/>
      <c r="L16" s="11"/>
    </row>
    <row r="17" spans="1:14" customFormat="1" ht="45" x14ac:dyDescent="0.25">
      <c r="A17" s="12" t="s">
        <v>23</v>
      </c>
      <c r="B17" s="57" t="s">
        <v>36</v>
      </c>
      <c r="F17" s="4"/>
      <c r="G17" s="4"/>
      <c r="I17" s="4"/>
      <c r="J17" s="4"/>
      <c r="K17" s="4"/>
      <c r="L17" s="4"/>
    </row>
    <row r="18" spans="1:14" customFormat="1" x14ac:dyDescent="0.25">
      <c r="A18" s="36" t="s">
        <v>27</v>
      </c>
      <c r="B18" s="60"/>
      <c r="F18" s="4"/>
      <c r="G18" s="4"/>
      <c r="I18" s="4"/>
      <c r="J18" s="4"/>
      <c r="K18" s="4"/>
      <c r="L18" s="4"/>
    </row>
    <row r="19" spans="1:14" ht="45" x14ac:dyDescent="0.25">
      <c r="A19" s="30" t="s">
        <v>30</v>
      </c>
      <c r="B19" s="59" t="s">
        <v>47</v>
      </c>
      <c r="C19"/>
      <c r="D19"/>
      <c r="E19"/>
    </row>
    <row r="20" spans="1:14" x14ac:dyDescent="0.25">
      <c r="A20" s="30"/>
      <c r="B20" s="59"/>
      <c r="C20"/>
      <c r="D20"/>
      <c r="E20"/>
    </row>
    <row r="21" spans="1:14" s="10" customFormat="1" ht="30" customHeight="1" x14ac:dyDescent="0.25">
      <c r="A21" s="13" t="s">
        <v>18</v>
      </c>
      <c r="B21" s="15"/>
      <c r="C21" s="11"/>
      <c r="D21" s="11"/>
      <c r="E21" s="11"/>
      <c r="F21" s="11"/>
      <c r="G21" s="11"/>
      <c r="I21" s="11"/>
      <c r="J21" s="11"/>
      <c r="K21" s="11"/>
      <c r="L21" s="11"/>
    </row>
    <row r="22" spans="1:14" customFormat="1" ht="30" x14ac:dyDescent="0.25">
      <c r="A22" s="26" t="s">
        <v>13</v>
      </c>
      <c r="B22" s="58" t="s">
        <v>37</v>
      </c>
      <c r="C22" s="4"/>
      <c r="D22" s="4"/>
      <c r="E22" s="4"/>
      <c r="F22" s="4"/>
      <c r="G22" s="4"/>
    </row>
    <row r="23" spans="1:14" customFormat="1" ht="45" x14ac:dyDescent="0.25">
      <c r="A23" s="26" t="s">
        <v>14</v>
      </c>
      <c r="B23" s="58" t="s">
        <v>59</v>
      </c>
      <c r="F23" s="4"/>
      <c r="G23" s="4"/>
      <c r="I23" s="1"/>
    </row>
    <row r="24" spans="1:14" customFormat="1" ht="60" x14ac:dyDescent="0.25">
      <c r="A24" s="30" t="s">
        <v>15</v>
      </c>
      <c r="B24" s="59" t="s">
        <v>38</v>
      </c>
      <c r="D24" s="4"/>
      <c r="E24" s="4"/>
      <c r="F24" s="4"/>
      <c r="G24" s="4"/>
      <c r="I24" s="1"/>
    </row>
    <row r="25" spans="1:14" x14ac:dyDescent="0.25">
      <c r="A25" s="30"/>
      <c r="B25" s="59"/>
      <c r="C25"/>
      <c r="D25"/>
      <c r="E25"/>
    </row>
    <row r="26" spans="1:14" s="10" customFormat="1" ht="30" customHeight="1" x14ac:dyDescent="0.25">
      <c r="A26" s="13" t="s">
        <v>62</v>
      </c>
      <c r="B26" s="14"/>
      <c r="C26"/>
      <c r="D26"/>
      <c r="E26" s="11"/>
      <c r="F26" s="11"/>
      <c r="G26" s="11"/>
      <c r="H26" s="11"/>
      <c r="I26" s="11"/>
      <c r="K26" s="11"/>
      <c r="L26" s="11"/>
      <c r="M26" s="11"/>
      <c r="N26" s="11"/>
    </row>
    <row r="27" spans="1:14" customFormat="1" ht="105" x14ac:dyDescent="0.25">
      <c r="A27" s="26" t="s">
        <v>61</v>
      </c>
      <c r="B27" s="89" t="s">
        <v>65</v>
      </c>
      <c r="E27" s="4"/>
      <c r="F27" s="4"/>
      <c r="G27" s="4"/>
      <c r="H27" s="4"/>
      <c r="I27" s="4"/>
    </row>
    <row r="28" spans="1:14" customFormat="1" x14ac:dyDescent="0.25">
      <c r="A28" s="26"/>
      <c r="B28" s="73"/>
      <c r="H28" s="4"/>
      <c r="I28" s="4"/>
      <c r="K28" s="1"/>
    </row>
    <row r="29" spans="1:14" s="18" customFormat="1" ht="30" customHeight="1" x14ac:dyDescent="0.25">
      <c r="A29" s="15" t="s">
        <v>21</v>
      </c>
      <c r="B29" s="66" t="s">
        <v>39</v>
      </c>
      <c r="C29" s="17"/>
      <c r="D29" s="17"/>
      <c r="E29" s="17"/>
      <c r="F29" s="17"/>
      <c r="G29" s="17"/>
      <c r="I29" s="17"/>
      <c r="J29" s="17"/>
      <c r="K29" s="17"/>
      <c r="L29" s="17"/>
    </row>
    <row r="30" spans="1:14" customFormat="1" x14ac:dyDescent="0.25">
      <c r="A30" s="52"/>
      <c r="B30" s="63"/>
      <c r="D30" s="4"/>
      <c r="E30" s="4"/>
      <c r="F30" s="4"/>
    </row>
    <row r="31" spans="1:14" customFormat="1" x14ac:dyDescent="0.25">
      <c r="A31" s="53"/>
      <c r="B31" s="64"/>
      <c r="D31" s="4"/>
      <c r="E31" s="4"/>
      <c r="F31" s="4"/>
      <c r="I31" s="1"/>
    </row>
    <row r="32" spans="1:14" customFormat="1" x14ac:dyDescent="0.25">
      <c r="A32" s="54"/>
      <c r="B32" s="65"/>
      <c r="D32" s="4"/>
      <c r="E32" s="4"/>
      <c r="F32" s="4"/>
      <c r="I32" s="1"/>
    </row>
    <row r="33" spans="1:12" x14ac:dyDescent="0.25">
      <c r="A33" s="30"/>
      <c r="B33" s="59"/>
      <c r="C33"/>
      <c r="D33"/>
      <c r="E33"/>
    </row>
    <row r="34" spans="1:12" s="10" customFormat="1" ht="30" customHeight="1" x14ac:dyDescent="0.25">
      <c r="A34" s="15" t="s">
        <v>22</v>
      </c>
      <c r="B34" s="66" t="s">
        <v>40</v>
      </c>
      <c r="C34" s="11"/>
      <c r="D34" s="11"/>
      <c r="E34" s="11"/>
      <c r="F34" s="11"/>
      <c r="G34" s="11"/>
      <c r="I34" s="11"/>
      <c r="J34" s="11"/>
      <c r="K34" s="11"/>
      <c r="L34" s="11"/>
    </row>
    <row r="35" spans="1:12" customFormat="1" x14ac:dyDescent="0.25">
      <c r="A35" s="52"/>
      <c r="B35" s="63"/>
      <c r="D35" s="4"/>
      <c r="E35" s="4"/>
      <c r="F35" s="4"/>
      <c r="I35" s="1"/>
    </row>
    <row r="36" spans="1:12" customFormat="1" x14ac:dyDescent="0.25">
      <c r="A36" s="53"/>
      <c r="B36" s="64"/>
      <c r="D36" s="4"/>
      <c r="E36" s="4"/>
      <c r="F36" s="4"/>
      <c r="I36" s="1"/>
    </row>
    <row r="37" spans="1:12" customFormat="1" x14ac:dyDescent="0.25">
      <c r="A37" s="54"/>
      <c r="B37" s="65"/>
      <c r="D37" s="4"/>
      <c r="E37" s="4"/>
      <c r="F37" s="4"/>
      <c r="I37" s="1"/>
    </row>
    <row r="38" spans="1:12" x14ac:dyDescent="0.25">
      <c r="A38" s="30"/>
      <c r="B38" s="59"/>
      <c r="C38"/>
      <c r="D38"/>
      <c r="E38"/>
    </row>
    <row r="39" spans="1:12" s="10" customFormat="1" ht="30" customHeight="1" x14ac:dyDescent="0.25">
      <c r="A39" s="13" t="s">
        <v>12</v>
      </c>
      <c r="B39" s="15"/>
      <c r="C39" s="11"/>
      <c r="D39" s="11"/>
      <c r="E39" s="11"/>
      <c r="F39" s="11"/>
      <c r="G39" s="11"/>
      <c r="I39" s="11"/>
      <c r="J39" s="11"/>
      <c r="K39" s="11"/>
      <c r="L39" s="11"/>
    </row>
    <row r="40" spans="1:12" customFormat="1" ht="30" x14ac:dyDescent="0.25">
      <c r="A40" s="12" t="s">
        <v>32</v>
      </c>
      <c r="B40" s="57" t="s">
        <v>41</v>
      </c>
      <c r="D40" s="4"/>
      <c r="E40" s="4"/>
      <c r="F40" s="4"/>
    </row>
    <row r="41" spans="1:12" customFormat="1" ht="30" x14ac:dyDescent="0.25">
      <c r="A41" s="42" t="s">
        <v>33</v>
      </c>
      <c r="B41" s="61" t="s">
        <v>49</v>
      </c>
      <c r="D41" s="4"/>
      <c r="E41" s="4"/>
      <c r="F41" s="4"/>
    </row>
    <row r="42" spans="1:12" customFormat="1" ht="45" x14ac:dyDescent="0.25">
      <c r="A42" s="30" t="s">
        <v>17</v>
      </c>
      <c r="B42" s="59" t="s">
        <v>50</v>
      </c>
      <c r="D42" s="4"/>
      <c r="E42" s="4"/>
      <c r="F42" s="4"/>
    </row>
    <row r="43" spans="1:12" x14ac:dyDescent="0.25">
      <c r="A43" s="30"/>
      <c r="B43" s="59"/>
      <c r="C43"/>
      <c r="D43"/>
      <c r="E43"/>
    </row>
    <row r="44" spans="1:12" s="10" customFormat="1" ht="30" customHeight="1" x14ac:dyDescent="0.25">
      <c r="A44" s="13" t="s">
        <v>7</v>
      </c>
      <c r="B44" s="15"/>
      <c r="C44" s="11"/>
      <c r="D44" s="11"/>
      <c r="E44" s="11"/>
      <c r="F44" s="11"/>
      <c r="G44" s="11"/>
      <c r="I44" s="11"/>
      <c r="J44" s="11"/>
      <c r="K44" s="11"/>
      <c r="L44" s="11"/>
    </row>
    <row r="45" spans="1:12" s="3" customFormat="1" x14ac:dyDescent="0.25">
      <c r="A45" s="12" t="s">
        <v>16</v>
      </c>
      <c r="B45" s="67">
        <v>0.08</v>
      </c>
      <c r="G45"/>
      <c r="I45" s="5"/>
    </row>
    <row r="46" spans="1:12" s="3" customFormat="1" ht="45" x14ac:dyDescent="0.25">
      <c r="A46" s="30" t="s">
        <v>6</v>
      </c>
      <c r="B46" s="59" t="s">
        <v>42</v>
      </c>
      <c r="D46"/>
      <c r="E46"/>
      <c r="F46"/>
      <c r="G46"/>
      <c r="I46" s="5"/>
    </row>
    <row r="47" spans="1:12" x14ac:dyDescent="0.25">
      <c r="A47" s="30"/>
      <c r="B47" s="59"/>
      <c r="C47"/>
      <c r="D47"/>
      <c r="E47"/>
    </row>
    <row r="48" spans="1:12" customFormat="1" x14ac:dyDescent="0.25">
      <c r="A48" s="50" t="s">
        <v>46</v>
      </c>
      <c r="B48" s="62"/>
    </row>
    <row r="49" spans="1:4" customFormat="1" ht="30" x14ac:dyDescent="0.25">
      <c r="A49" s="52" t="s">
        <v>31</v>
      </c>
      <c r="B49" s="63" t="s">
        <v>44</v>
      </c>
      <c r="D49" s="2"/>
    </row>
    <row r="50" spans="1:4" customFormat="1" ht="45" x14ac:dyDescent="0.25">
      <c r="A50" s="52" t="s">
        <v>43</v>
      </c>
      <c r="B50" s="63" t="s">
        <v>51</v>
      </c>
      <c r="D50" s="2"/>
    </row>
    <row r="51" spans="1:4" customFormat="1" x14ac:dyDescent="0.25">
      <c r="A51" s="53" t="s">
        <v>24</v>
      </c>
      <c r="B51" s="64" t="s">
        <v>60</v>
      </c>
    </row>
  </sheetData>
  <pageMargins left="0.25" right="0.25" top="0.75" bottom="0.75" header="0.3" footer="0.3"/>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zender xmlns="8922c970-7a75-4c97-a2c3-2e5a646f5fa8">Vries , De heer  R.J. (Robin) de (Veneca)</Afzender>
    <Volgnr xmlns="8922c970-7a75-4c97-a2c3-2e5a646f5fa8" xsi:nil="true"/>
    <Trefwoord xmlns="8922c970-7a75-4c97-a2c3-2e5a646f5fa8" xsi:nil="true"/>
    <Archiefcode xmlns="8922c970-7a75-4c97-a2c3-2e5a646f5fa8" xsi:nil="true"/>
    <wx_documentnummer xmlns="8922c970-7a75-4c97-a2c3-2e5a646f5fa8">2829597</wx_documentnummer>
    <Richting xmlns="8922c970-7a75-4c97-a2c3-2e5a646f5fa8">Incoming</Richting>
  </documentManagement>
</p:properties>
</file>

<file path=customXml/item2.xml><?xml version="1.0" encoding="utf-8"?>
<ct:contentTypeSchema xmlns:ct="http://schemas.microsoft.com/office/2006/metadata/contentType" xmlns:ma="http://schemas.microsoft.com/office/2006/metadata/properties/metaAttributes" ct:_="" ma:_="" ma:contentTypeName="E-mail" ma:contentTypeID="0x0101008D9735EC3BFF4768896A45CEB68EE13400D7A86FB96292384D87B15F2A19D81C52070035F9751ED977744EA3AD5BCDE3368961" ma:contentTypeVersion="5" ma:contentTypeDescription="" ma:contentTypeScope="" ma:versionID="331c7dd1943380d8d1baa45a8ac37aa2">
  <xsd:schema xmlns:xsd="http://www.w3.org/2001/XMLSchema" xmlns:xs="http://www.w3.org/2001/XMLSchema" xmlns:p="http://schemas.microsoft.com/office/2006/metadata/properties" xmlns:ns2="8922c970-7a75-4c97-a2c3-2e5a646f5fa8" targetNamespace="http://schemas.microsoft.com/office/2006/metadata/properties" ma:root="true" ma:fieldsID="14da538147a308bc63672cfd7c3e9e51" ns2:_="">
    <xsd:import namespace="8922c970-7a75-4c97-a2c3-2e5a646f5fa8"/>
    <xsd:element name="properties">
      <xsd:complexType>
        <xsd:sequence>
          <xsd:element name="documentManagement">
            <xsd:complexType>
              <xsd:all>
                <xsd:element ref="ns2:Volgnr" minOccurs="0"/>
                <xsd:element ref="ns2:Afzender" minOccurs="0"/>
                <xsd:element ref="ns2:Richting" minOccurs="0"/>
                <xsd:element ref="ns2:Archiefcode" minOccurs="0"/>
                <xsd:element ref="ns2:Trefwoord" minOccurs="0"/>
                <xsd:element ref="ns2:wx_document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2c970-7a75-4c97-a2c3-2e5a646f5fa8" elementFormDefault="qualified">
    <xsd:import namespace="http://schemas.microsoft.com/office/2006/documentManagement/types"/>
    <xsd:import namespace="http://schemas.microsoft.com/office/infopath/2007/PartnerControls"/>
    <xsd:element name="Volgnr" ma:index="1" nillable="true" ma:displayName="Volgnr" ma:internalName="Volgnr" ma:readOnly="false">
      <xsd:simpleType>
        <xsd:restriction base="dms:Text">
          <xsd:maxLength value="3"/>
        </xsd:restriction>
      </xsd:simpleType>
    </xsd:element>
    <xsd:element name="Afzender" ma:index="3" nillable="true" ma:displayName="Afzender" ma:internalName="Afzender" ma:readOnly="false">
      <xsd:simpleType>
        <xsd:restriction base="dms:Text">
          <xsd:maxLength value="255"/>
        </xsd:restriction>
      </xsd:simpleType>
    </xsd:element>
    <xsd:element name="Richting" ma:index="4" nillable="true" ma:displayName="Richting" ma:internalName="Richting" ma:readOnly="false">
      <xsd:simpleType>
        <xsd:restriction base="dms:Text">
          <xsd:maxLength value="255"/>
        </xsd:restriction>
      </xsd:simpleType>
    </xsd:element>
    <xsd:element name="Archiefcode" ma:index="5" nillable="true" ma:displayName="Archiefcode" ma:internalName="Archiefcode" ma:readOnly="false">
      <xsd:simpleType>
        <xsd:restriction base="dms:Text">
          <xsd:maxLength value="255"/>
        </xsd:restriction>
      </xsd:simpleType>
    </xsd:element>
    <xsd:element name="Trefwoord" ma:index="6" nillable="true" ma:displayName="Trefwoord" ma:internalName="Trefwoord" ma:readOnly="false">
      <xsd:simpleType>
        <xsd:restriction base="dms:Text">
          <xsd:maxLength value="255"/>
        </xsd:restriction>
      </xsd:simpleType>
    </xsd:element>
    <xsd:element name="wx_documentnummer" ma:index="9" nillable="true" ma:displayName="Documentnummer" ma:internalName="wx_documentnumm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ma:readOnly="true"/>
        <xsd:element ref="dc:title" minOccurs="0" maxOccurs="1" ma:index="2" ma:displayName="Titel"/>
        <xsd:element ref="dc:subject" minOccurs="0" maxOccurs="1"/>
        <xsd:element ref="dc:description" minOccurs="0" maxOccurs="1"/>
        <xsd:element name="keywords" minOccurs="0" maxOccurs="1" type="xsd:string" ma:index="8" ma:displayName="Trefwoorden"/>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B4E46-EAF6-4BE0-B957-CE6FE18F4B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2CE7CBF-3A3E-4D22-8887-02C4F4DED189}"/>
</file>

<file path=customXml/itemProps3.xml><?xml version="1.0" encoding="utf-8"?>
<ds:datastoreItem xmlns:ds="http://schemas.openxmlformats.org/officeDocument/2006/customXml" ds:itemID="{9C633599-7406-4F2A-BC9A-B28CE7DBAA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Template</vt:lpstr>
      <vt:lpstr>Uitwerking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Remco Schuil</dc:creator>
  <cp:keywords/>
  <dc:description/>
  <cp:lastModifiedBy>Remco Schuil</cp:lastModifiedBy>
  <cp:revision/>
  <dcterms:created xsi:type="dcterms:W3CDTF">2020-02-05T12:15:47Z</dcterms:created>
  <dcterms:modified xsi:type="dcterms:W3CDTF">2022-05-27T08:29:44Z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0x0101008D9735EC3BFF4768896A45CEB68EE13400D7A86FB96292384D87B15F2A19D81C52070035F9751ED977744EA3AD5BCDE3368961</vt:lpwstr>
  </property>
</Properties>
</file>